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ojekte\_TMC_DATASHEETS\"/>
    </mc:Choice>
  </mc:AlternateContent>
  <bookViews>
    <workbookView xWindow="240" yWindow="90" windowWidth="28380" windowHeight="1419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M14" i="1" l="1"/>
  <c r="O14" i="1" s="1"/>
  <c r="M15" i="1"/>
  <c r="O15" i="1" s="1"/>
  <c r="M16" i="1"/>
  <c r="O16" i="1" s="1"/>
  <c r="M17" i="1"/>
  <c r="M18" i="1"/>
  <c r="O18" i="1" s="1"/>
  <c r="M19" i="1"/>
  <c r="O19" i="1" s="1"/>
  <c r="M20" i="1"/>
  <c r="O20" i="1" s="1"/>
  <c r="M21" i="1"/>
  <c r="O21" i="1" s="1"/>
  <c r="M22" i="1"/>
  <c r="O22" i="1" s="1"/>
  <c r="M23" i="1"/>
  <c r="O23" i="1" s="1"/>
  <c r="M24" i="1"/>
  <c r="O24" i="1" s="1"/>
  <c r="M25" i="1"/>
  <c r="M26" i="1"/>
  <c r="O26" i="1" s="1"/>
  <c r="M27" i="1"/>
  <c r="M28" i="1"/>
  <c r="O28" i="1" s="1"/>
  <c r="M29" i="1"/>
  <c r="O29" i="1" s="1"/>
  <c r="M30" i="1"/>
  <c r="O30" i="1" s="1"/>
  <c r="M31" i="1"/>
  <c r="O31" i="1" s="1"/>
  <c r="M32" i="1"/>
  <c r="O32" i="1" s="1"/>
  <c r="M33" i="1"/>
  <c r="O33" i="1" s="1"/>
  <c r="M34" i="1"/>
  <c r="O34" i="1" s="1"/>
  <c r="M35" i="1"/>
  <c r="O35" i="1" s="1"/>
  <c r="M36" i="1"/>
  <c r="O36" i="1" s="1"/>
  <c r="M37" i="1"/>
  <c r="O37" i="1" s="1"/>
  <c r="M38" i="1"/>
  <c r="O38" i="1" s="1"/>
  <c r="M39" i="1"/>
  <c r="M40" i="1"/>
  <c r="O40" i="1" s="1"/>
  <c r="M41" i="1"/>
  <c r="M42" i="1"/>
  <c r="O42" i="1" s="1"/>
  <c r="M43" i="1"/>
  <c r="O43" i="1" s="1"/>
  <c r="M13" i="1"/>
  <c r="O13" i="1" s="1"/>
  <c r="L14" i="1"/>
  <c r="N14" i="1" s="1"/>
  <c r="L15" i="1"/>
  <c r="N15" i="1" s="1"/>
  <c r="L16" i="1"/>
  <c r="N16" i="1" s="1"/>
  <c r="L17" i="1"/>
  <c r="N17" i="1" s="1"/>
  <c r="L18" i="1"/>
  <c r="L19" i="1"/>
  <c r="N19" i="1" s="1"/>
  <c r="L20" i="1"/>
  <c r="N20" i="1" s="1"/>
  <c r="L21" i="1"/>
  <c r="N21" i="1" s="1"/>
  <c r="L22" i="1"/>
  <c r="N22" i="1" s="1"/>
  <c r="L23" i="1"/>
  <c r="N23" i="1" s="1"/>
  <c r="L24" i="1"/>
  <c r="N24" i="1" s="1"/>
  <c r="L25" i="1"/>
  <c r="N25" i="1" s="1"/>
  <c r="L26" i="1"/>
  <c r="N26" i="1" s="1"/>
  <c r="L27" i="1"/>
  <c r="N27" i="1" s="1"/>
  <c r="L28" i="1"/>
  <c r="N28" i="1" s="1"/>
  <c r="L29" i="1"/>
  <c r="N29" i="1" s="1"/>
  <c r="L30" i="1"/>
  <c r="N30" i="1" s="1"/>
  <c r="L31" i="1"/>
  <c r="N31" i="1" s="1"/>
  <c r="L32" i="1"/>
  <c r="N32" i="1" s="1"/>
  <c r="L33" i="1"/>
  <c r="N33" i="1" s="1"/>
  <c r="L34" i="1"/>
  <c r="N34" i="1" s="1"/>
  <c r="L35" i="1"/>
  <c r="N35" i="1" s="1"/>
  <c r="L36" i="1"/>
  <c r="N36" i="1" s="1"/>
  <c r="L37" i="1"/>
  <c r="N37" i="1" s="1"/>
  <c r="L38" i="1"/>
  <c r="N38" i="1" s="1"/>
  <c r="L39" i="1"/>
  <c r="N39" i="1" s="1"/>
  <c r="L40" i="1"/>
  <c r="N40" i="1" s="1"/>
  <c r="L41" i="1"/>
  <c r="N41" i="1" s="1"/>
  <c r="L42" i="1"/>
  <c r="L43" i="1"/>
  <c r="N43" i="1" s="1"/>
  <c r="L13" i="1"/>
  <c r="N13" i="1" s="1"/>
  <c r="O17" i="1"/>
  <c r="O25" i="1"/>
  <c r="O27" i="1"/>
  <c r="O39" i="1"/>
  <c r="O41" i="1"/>
  <c r="N18" i="1"/>
  <c r="N42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13" i="1"/>
</calcChain>
</file>

<file path=xl/sharedStrings.xml><?xml version="1.0" encoding="utf-8"?>
<sst xmlns="http://schemas.openxmlformats.org/spreadsheetml/2006/main" count="63" uniqueCount="36">
  <si>
    <t>CS</t>
  </si>
  <si>
    <t>CS:</t>
  </si>
  <si>
    <t>VFS (U):</t>
  </si>
  <si>
    <t>1..31</t>
  </si>
  <si>
    <r>
      <t>I</t>
    </r>
    <r>
      <rPr>
        <vertAlign val="subscript"/>
        <sz val="11"/>
        <color theme="1"/>
        <rFont val="Calibri"/>
        <family val="2"/>
        <scheme val="minor"/>
      </rPr>
      <t>RMS (A)</t>
    </r>
  </si>
  <si>
    <r>
      <t>R</t>
    </r>
    <r>
      <rPr>
        <vertAlign val="subscript"/>
        <sz val="11"/>
        <color theme="1"/>
        <rFont val="Calibri"/>
        <family val="2"/>
        <scheme val="minor"/>
      </rPr>
      <t>sense</t>
    </r>
    <r>
      <rPr>
        <sz val="11"/>
        <color theme="1"/>
        <rFont val="Calibri"/>
        <family val="2"/>
        <scheme val="minor"/>
      </rPr>
      <t xml:space="preserve"> = 248/256 * (CS+1)/32 * VFS/IRMS * 1/SQRT(2)</t>
    </r>
  </si>
  <si>
    <r>
      <t>I</t>
    </r>
    <r>
      <rPr>
        <vertAlign val="subscript"/>
        <sz val="11"/>
        <color theme="1"/>
        <rFont val="Calibri"/>
        <family val="2"/>
        <scheme val="minor"/>
      </rPr>
      <t>RMS</t>
    </r>
    <r>
      <rPr>
        <sz val="11"/>
        <color theme="1"/>
        <rFont val="Calibri"/>
        <family val="2"/>
        <scheme val="minor"/>
      </rPr>
      <t xml:space="preserve"> = 248/256 * (CS+1)/32 * VFS/Rsense * 1/SQRT(2)</t>
    </r>
  </si>
  <si>
    <r>
      <t>I</t>
    </r>
    <r>
      <rPr>
        <vertAlign val="subscript"/>
        <sz val="11"/>
        <color theme="1"/>
        <rFont val="Calibri"/>
        <family val="2"/>
        <scheme val="minor"/>
      </rPr>
      <t>RMS</t>
    </r>
    <r>
      <rPr>
        <sz val="11"/>
        <color theme="1"/>
        <rFont val="Calibri"/>
        <family val="2"/>
        <scheme val="minor"/>
      </rPr>
      <t xml:space="preserve"> (A):</t>
    </r>
  </si>
  <si>
    <t>1F</t>
  </si>
  <si>
    <t>1E</t>
  </si>
  <si>
    <t>1D</t>
  </si>
  <si>
    <t>1C</t>
  </si>
  <si>
    <t>1B</t>
  </si>
  <si>
    <t>1A</t>
  </si>
  <si>
    <t>A</t>
  </si>
  <si>
    <t>B</t>
  </si>
  <si>
    <t>C</t>
  </si>
  <si>
    <t>D</t>
  </si>
  <si>
    <t>E</t>
  </si>
  <si>
    <t>F</t>
  </si>
  <si>
    <t>VSENSE = 1</t>
  </si>
  <si>
    <t>VSENSE = 0</t>
  </si>
  <si>
    <r>
      <t>I</t>
    </r>
    <r>
      <rPr>
        <vertAlign val="subscript"/>
        <sz val="11"/>
        <color theme="1"/>
        <rFont val="Calibri"/>
        <family val="2"/>
        <scheme val="minor"/>
      </rPr>
      <t>peak (A)</t>
    </r>
  </si>
  <si>
    <r>
      <t>R</t>
    </r>
    <r>
      <rPr>
        <vertAlign val="subscript"/>
        <sz val="11"/>
        <color theme="1"/>
        <rFont val="Calibri"/>
        <family val="2"/>
        <scheme val="minor"/>
      </rPr>
      <t>sense</t>
    </r>
    <r>
      <rPr>
        <sz val="11"/>
        <color theme="1"/>
        <rFont val="Calibri"/>
        <family val="2"/>
        <scheme val="minor"/>
      </rPr>
      <t xml:space="preserve"> (mOhm):</t>
    </r>
  </si>
  <si>
    <t>half driver strength</t>
  </si>
  <si>
    <t>Required info:</t>
  </si>
  <si>
    <t>Given info:</t>
  </si>
  <si>
    <t>full driver strength</t>
  </si>
  <si>
    <t>Formulas used:</t>
  </si>
  <si>
    <r>
      <t>R</t>
    </r>
    <r>
      <rPr>
        <vertAlign val="subscript"/>
        <sz val="11"/>
        <color theme="1"/>
        <rFont val="Calibri"/>
        <family val="2"/>
        <scheme val="minor"/>
      </rPr>
      <t>sense</t>
    </r>
    <r>
      <rPr>
        <sz val="11"/>
        <color theme="1"/>
        <rFont val="Calibri"/>
        <family val="2"/>
        <scheme val="minor"/>
      </rPr>
      <t xml:space="preserve"> (Ohm) = ?</t>
    </r>
  </si>
  <si>
    <r>
      <t>I</t>
    </r>
    <r>
      <rPr>
        <vertAlign val="subscript"/>
        <sz val="11"/>
        <color theme="1"/>
        <rFont val="Calibri"/>
        <family val="2"/>
        <scheme val="minor"/>
      </rPr>
      <t>RMS</t>
    </r>
    <r>
      <rPr>
        <sz val="11"/>
        <color theme="1"/>
        <rFont val="Calibri"/>
        <family val="2"/>
        <scheme val="minor"/>
      </rPr>
      <t xml:space="preserve"> (A) = ?</t>
    </r>
  </si>
  <si>
    <r>
      <t>R</t>
    </r>
    <r>
      <rPr>
        <vertAlign val="subscript"/>
        <sz val="11"/>
        <color theme="1"/>
        <rFont val="Calibri"/>
        <family val="2"/>
        <scheme val="minor"/>
      </rPr>
      <t>sense</t>
    </r>
    <r>
      <rPr>
        <sz val="11"/>
        <color theme="1"/>
        <rFont val="Calibri"/>
        <family val="2"/>
        <scheme val="minor"/>
      </rPr>
      <t xml:space="preserve"> (mOhm)</t>
    </r>
  </si>
  <si>
    <t>CS (dec)</t>
  </si>
  <si>
    <t>CS (hex)</t>
  </si>
  <si>
    <t>Current Scale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</si>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</sst>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164" fontId="0" fillId="0" borderId="5" xfId="0" applyNumberFormat="1" applyBorder="1"/>
    <xf numFmtId="164" fontId="0" fillId="0" borderId="0" xfId="0" applyNumberFormat="1" applyBorder="1" applyAlignment="1">
      <alignment horizontal="right"/>
    </xf>
    <xf numFmtId="2" fontId="0" fillId="0" borderId="0" xfId="0" applyNumberFormat="1" applyBorder="1"/>
    <xf numFmtId="0" fontId="0" fillId="0" borderId="4" xfId="0" applyBorder="1"/>
    <xf numFmtId="2" fontId="0" fillId="0" borderId="7" xfId="0" applyNumberFormat="1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1" fillId="3" borderId="4" xfId="0" applyFont="1" applyFill="1" applyBorder="1"/>
    <xf numFmtId="0" fontId="0" fillId="3" borderId="6" xfId="0" applyFill="1" applyBorder="1" applyAlignment="1">
      <alignment horizontal="right"/>
    </xf>
    <xf numFmtId="0" fontId="0" fillId="3" borderId="4" xfId="0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tabSelected="1" workbookViewId="0">
      <selection activeCell="P16" sqref="P16"/>
    </sheetView>
  </sheetViews>
  <sheetFormatPr baseColWidth="10" defaultRowHeight="15" x14ac:dyDescent="0.25"/>
  <cols>
    <col min="2" max="2" width="15.28515625" customWidth="1"/>
    <col min="3" max="3" width="20.5703125" customWidth="1"/>
    <col min="4" max="4" width="18.5703125" customWidth="1"/>
    <col min="9" max="9" width="12.42578125" customWidth="1"/>
    <col min="11" max="11" width="16.5703125" customWidth="1"/>
    <col min="12" max="12" width="20.42578125" customWidth="1"/>
    <col min="13" max="13" width="17.28515625" customWidth="1"/>
    <col min="14" max="14" width="13.85546875" customWidth="1"/>
    <col min="15" max="15" width="15" customWidth="1"/>
    <col min="16" max="16" width="13" customWidth="1"/>
  </cols>
  <sheetData>
    <row r="1" spans="1:15" ht="15.75" thickBot="1" x14ac:dyDescent="0.3"/>
    <row r="2" spans="1:15" x14ac:dyDescent="0.25">
      <c r="B2" s="1"/>
      <c r="C2" s="2"/>
      <c r="D2" s="3"/>
      <c r="K2" s="1"/>
      <c r="L2" s="2"/>
      <c r="M2" s="3"/>
    </row>
    <row r="3" spans="1:15" ht="15.75" thickBot="1" x14ac:dyDescent="0.3">
      <c r="B3" s="4" t="s">
        <v>26</v>
      </c>
      <c r="C3" s="5"/>
      <c r="D3" s="6"/>
      <c r="K3" s="4" t="s">
        <v>26</v>
      </c>
      <c r="L3" s="5"/>
      <c r="M3" s="6"/>
    </row>
    <row r="4" spans="1:15" ht="18" x14ac:dyDescent="0.35">
      <c r="B4" s="7" t="s">
        <v>7</v>
      </c>
      <c r="C4" s="30">
        <v>1</v>
      </c>
      <c r="D4" s="27"/>
      <c r="F4" s="1" t="s">
        <v>28</v>
      </c>
      <c r="G4" s="2"/>
      <c r="H4" s="2"/>
      <c r="I4" s="3"/>
      <c r="K4" s="7" t="s">
        <v>23</v>
      </c>
      <c r="L4" s="30">
        <v>220</v>
      </c>
      <c r="M4" s="8"/>
    </row>
    <row r="5" spans="1:15" ht="18" x14ac:dyDescent="0.35">
      <c r="B5" s="7" t="s">
        <v>1</v>
      </c>
      <c r="C5" s="26" t="s">
        <v>3</v>
      </c>
      <c r="D5" s="27"/>
      <c r="F5" s="46" t="s">
        <v>6</v>
      </c>
      <c r="G5" s="47"/>
      <c r="H5" s="47"/>
      <c r="I5" s="48"/>
      <c r="K5" s="7" t="s">
        <v>1</v>
      </c>
      <c r="L5" s="9"/>
      <c r="M5" s="8"/>
    </row>
    <row r="6" spans="1:15" ht="18.75" thickBot="1" x14ac:dyDescent="0.4">
      <c r="B6" s="7" t="s">
        <v>2</v>
      </c>
      <c r="C6" s="26">
        <v>0.16500000000000001</v>
      </c>
      <c r="D6" s="27">
        <v>0.30499999999999999</v>
      </c>
      <c r="F6" s="49" t="s">
        <v>5</v>
      </c>
      <c r="G6" s="50"/>
      <c r="H6" s="50"/>
      <c r="I6" s="51"/>
      <c r="K6" s="7" t="s">
        <v>2</v>
      </c>
      <c r="L6" s="26">
        <v>0.16500000000000001</v>
      </c>
      <c r="M6" s="27">
        <v>0.30499999999999999</v>
      </c>
    </row>
    <row r="7" spans="1:15" x14ac:dyDescent="0.25">
      <c r="B7" s="21" t="s">
        <v>25</v>
      </c>
      <c r="C7" s="24" t="s">
        <v>20</v>
      </c>
      <c r="D7" s="25" t="s">
        <v>21</v>
      </c>
      <c r="K7" s="21" t="s">
        <v>25</v>
      </c>
      <c r="L7" s="24" t="s">
        <v>20</v>
      </c>
      <c r="M7" s="25" t="s">
        <v>21</v>
      </c>
    </row>
    <row r="8" spans="1:15" ht="18.75" thickBot="1" x14ac:dyDescent="0.4">
      <c r="B8" s="23" t="s">
        <v>29</v>
      </c>
      <c r="C8" s="10"/>
      <c r="D8" s="6"/>
      <c r="K8" s="22" t="s">
        <v>30</v>
      </c>
      <c r="L8" s="12"/>
      <c r="M8" s="13"/>
    </row>
    <row r="9" spans="1:15" ht="15.75" thickBot="1" x14ac:dyDescent="0.3">
      <c r="B9" s="11"/>
      <c r="C9" s="5"/>
      <c r="D9" s="6"/>
      <c r="K9" s="11"/>
      <c r="L9" s="5"/>
      <c r="M9" s="6"/>
    </row>
    <row r="10" spans="1:15" ht="18" x14ac:dyDescent="0.35">
      <c r="B10" s="41" t="s">
        <v>0</v>
      </c>
      <c r="C10" s="40" t="s">
        <v>31</v>
      </c>
      <c r="D10" s="39"/>
      <c r="K10" s="37" t="s">
        <v>34</v>
      </c>
      <c r="L10" s="38" t="s">
        <v>4</v>
      </c>
      <c r="M10" s="39"/>
      <c r="N10" s="44" t="s">
        <v>22</v>
      </c>
      <c r="O10" s="45"/>
    </row>
    <row r="11" spans="1:15" x14ac:dyDescent="0.25">
      <c r="B11" s="42"/>
      <c r="C11" s="34" t="s">
        <v>24</v>
      </c>
      <c r="D11" s="36" t="s">
        <v>27</v>
      </c>
      <c r="K11" s="32" t="s">
        <v>35</v>
      </c>
      <c r="L11" s="34" t="s">
        <v>24</v>
      </c>
      <c r="M11" s="36" t="s">
        <v>27</v>
      </c>
      <c r="N11" s="35"/>
      <c r="O11" s="36"/>
    </row>
    <row r="12" spans="1:15" ht="15.75" thickBot="1" x14ac:dyDescent="0.3">
      <c r="A12" s="16" t="s">
        <v>33</v>
      </c>
      <c r="B12" s="43"/>
      <c r="C12" s="31" t="s">
        <v>20</v>
      </c>
      <c r="D12" s="33" t="s">
        <v>21</v>
      </c>
      <c r="J12" s="16" t="s">
        <v>33</v>
      </c>
      <c r="K12" s="31" t="s">
        <v>32</v>
      </c>
      <c r="L12" s="31" t="s">
        <v>20</v>
      </c>
      <c r="M12" s="33" t="s">
        <v>21</v>
      </c>
      <c r="N12" s="31" t="s">
        <v>20</v>
      </c>
      <c r="O12" s="33" t="s">
        <v>21</v>
      </c>
    </row>
    <row r="13" spans="1:15" x14ac:dyDescent="0.25">
      <c r="A13" s="16" t="s">
        <v>8</v>
      </c>
      <c r="B13" s="14">
        <v>31</v>
      </c>
      <c r="C13" s="28">
        <f>(248/256)*((B13+1)/32)*($C$6/$C$4)*1/SQRT(2)*1000</f>
        <v>113.02659955528719</v>
      </c>
      <c r="D13" s="18">
        <f>(248/256)*((B13+1)/32)*($D$6/$C$4)*1/SQRT(2)*1000</f>
        <v>208.92795675371269</v>
      </c>
      <c r="J13" s="16" t="s">
        <v>8</v>
      </c>
      <c r="K13" s="32">
        <v>31</v>
      </c>
      <c r="L13" s="17">
        <f>(248/256)*((K13+1)/32)*($L$6/($L$4/1000))*1/SQRT(2)</f>
        <v>0.51375727070585087</v>
      </c>
      <c r="M13" s="18">
        <f>(248/256)*((K13+1)/32)*($M$6/($L$4/1000))*1/SQRT(2)</f>
        <v>0.94967253069869406</v>
      </c>
      <c r="N13" s="28">
        <f>L13*1.414</f>
        <v>0.72645278077807307</v>
      </c>
      <c r="O13" s="18">
        <f>M13*1.414</f>
        <v>1.3428369584079534</v>
      </c>
    </row>
    <row r="14" spans="1:15" x14ac:dyDescent="0.25">
      <c r="A14" s="16" t="s">
        <v>9</v>
      </c>
      <c r="B14" s="14">
        <v>30</v>
      </c>
      <c r="C14" s="28">
        <f t="shared" ref="C14:C43" si="0">(248/256)*((B14+1)/32)*($C$6/$C$4)*1/SQRT(2)*1000</f>
        <v>109.49451831918446</v>
      </c>
      <c r="D14" s="18">
        <f t="shared" ref="D14:D43" si="1">(248/256)*((B14+1)/32)*($D$6/$C$4)*1/SQRT(2)*1000</f>
        <v>202.39895810515918</v>
      </c>
      <c r="J14" s="16" t="s">
        <v>9</v>
      </c>
      <c r="K14" s="32">
        <v>30</v>
      </c>
      <c r="L14" s="17">
        <f t="shared" ref="L14:L43" si="2">(248/256)*((K14+1)/32)*($L$6/($L$4/1000))*1/SQRT(2)</f>
        <v>0.49770235599629303</v>
      </c>
      <c r="M14" s="18">
        <f t="shared" ref="M14:M43" si="3">(248/256)*((K14+1)/32)*($M$6/($L$4/1000))*1/SQRT(2)</f>
        <v>0.91999526411435983</v>
      </c>
      <c r="N14" s="28">
        <f t="shared" ref="N14:N43" si="4">L14*1.414</f>
        <v>0.70375113137875833</v>
      </c>
      <c r="O14" s="18">
        <f t="shared" ref="O14:O43" si="5">M14*1.414</f>
        <v>1.3008733034577047</v>
      </c>
    </row>
    <row r="15" spans="1:15" x14ac:dyDescent="0.25">
      <c r="A15" s="16" t="s">
        <v>10</v>
      </c>
      <c r="B15" s="14">
        <v>29</v>
      </c>
      <c r="C15" s="28">
        <f t="shared" si="0"/>
        <v>105.96243708308175</v>
      </c>
      <c r="D15" s="18">
        <f t="shared" si="1"/>
        <v>195.86995945660564</v>
      </c>
      <c r="J15" s="16" t="s">
        <v>10</v>
      </c>
      <c r="K15" s="32">
        <v>29</v>
      </c>
      <c r="L15" s="17">
        <f t="shared" si="2"/>
        <v>0.4816474412867352</v>
      </c>
      <c r="M15" s="18">
        <f t="shared" si="3"/>
        <v>0.89031799753002572</v>
      </c>
      <c r="N15" s="28">
        <f t="shared" si="4"/>
        <v>0.68104948197944348</v>
      </c>
      <c r="O15" s="18">
        <f t="shared" si="5"/>
        <v>1.2589096485074562</v>
      </c>
    </row>
    <row r="16" spans="1:15" x14ac:dyDescent="0.25">
      <c r="A16" s="16" t="s">
        <v>11</v>
      </c>
      <c r="B16" s="14">
        <v>28</v>
      </c>
      <c r="C16" s="28">
        <f t="shared" si="0"/>
        <v>102.43035584697903</v>
      </c>
      <c r="D16" s="18">
        <f t="shared" si="1"/>
        <v>189.34096080805213</v>
      </c>
      <c r="J16" s="16" t="s">
        <v>11</v>
      </c>
      <c r="K16" s="32">
        <v>28</v>
      </c>
      <c r="L16" s="17">
        <f t="shared" si="2"/>
        <v>0.46559252657717737</v>
      </c>
      <c r="M16" s="18">
        <f t="shared" si="3"/>
        <v>0.86064073094569149</v>
      </c>
      <c r="N16" s="28">
        <f t="shared" si="4"/>
        <v>0.65834783258012874</v>
      </c>
      <c r="O16" s="18">
        <f t="shared" si="5"/>
        <v>1.2169459935572078</v>
      </c>
    </row>
    <row r="17" spans="1:15" x14ac:dyDescent="0.25">
      <c r="A17" s="16" t="s">
        <v>12</v>
      </c>
      <c r="B17" s="14">
        <v>27</v>
      </c>
      <c r="C17" s="28">
        <f t="shared" si="0"/>
        <v>98.8982746108763</v>
      </c>
      <c r="D17" s="18">
        <f t="shared" si="1"/>
        <v>182.81196215949862</v>
      </c>
      <c r="J17" s="16" t="s">
        <v>12</v>
      </c>
      <c r="K17" s="32">
        <v>27</v>
      </c>
      <c r="L17" s="17">
        <f t="shared" si="2"/>
        <v>0.44953761186761954</v>
      </c>
      <c r="M17" s="18">
        <f t="shared" si="3"/>
        <v>0.83096346436135726</v>
      </c>
      <c r="N17" s="28">
        <f t="shared" si="4"/>
        <v>0.63564618318081401</v>
      </c>
      <c r="O17" s="18">
        <f t="shared" si="5"/>
        <v>1.1749823386069591</v>
      </c>
    </row>
    <row r="18" spans="1:15" x14ac:dyDescent="0.25">
      <c r="A18" s="16" t="s">
        <v>13</v>
      </c>
      <c r="B18" s="14">
        <v>26</v>
      </c>
      <c r="C18" s="28">
        <f t="shared" si="0"/>
        <v>95.366193374773587</v>
      </c>
      <c r="D18" s="18">
        <f t="shared" si="1"/>
        <v>176.28296351094508</v>
      </c>
      <c r="J18" s="16" t="s">
        <v>13</v>
      </c>
      <c r="K18" s="32">
        <v>26</v>
      </c>
      <c r="L18" s="17">
        <f t="shared" si="2"/>
        <v>0.4334826971580617</v>
      </c>
      <c r="M18" s="18">
        <f t="shared" si="3"/>
        <v>0.80128619777702303</v>
      </c>
      <c r="N18" s="28">
        <f t="shared" si="4"/>
        <v>0.61294453378149927</v>
      </c>
      <c r="O18" s="18">
        <f t="shared" si="5"/>
        <v>1.1330186836567104</v>
      </c>
    </row>
    <row r="19" spans="1:15" x14ac:dyDescent="0.25">
      <c r="A19" s="16">
        <v>19</v>
      </c>
      <c r="B19" s="14">
        <v>25</v>
      </c>
      <c r="C19" s="28">
        <f t="shared" si="0"/>
        <v>91.834112138670847</v>
      </c>
      <c r="D19" s="18">
        <f t="shared" si="1"/>
        <v>169.75396486239154</v>
      </c>
      <c r="J19" s="16">
        <v>19</v>
      </c>
      <c r="K19" s="32">
        <v>25</v>
      </c>
      <c r="L19" s="17">
        <f t="shared" si="2"/>
        <v>0.41742778244850387</v>
      </c>
      <c r="M19" s="18">
        <f t="shared" si="3"/>
        <v>0.77160893119268881</v>
      </c>
      <c r="N19" s="28">
        <f t="shared" si="4"/>
        <v>0.59024288438218442</v>
      </c>
      <c r="O19" s="18">
        <f t="shared" si="5"/>
        <v>1.091055028706462</v>
      </c>
    </row>
    <row r="20" spans="1:15" x14ac:dyDescent="0.25">
      <c r="A20" s="16">
        <v>18</v>
      </c>
      <c r="B20" s="14">
        <v>24</v>
      </c>
      <c r="C20" s="28">
        <f t="shared" si="0"/>
        <v>88.30203090256812</v>
      </c>
      <c r="D20" s="18">
        <f t="shared" si="1"/>
        <v>163.22496621383806</v>
      </c>
      <c r="J20" s="16">
        <v>18</v>
      </c>
      <c r="K20" s="32">
        <v>24</v>
      </c>
      <c r="L20" s="17">
        <f t="shared" si="2"/>
        <v>0.40137286773894604</v>
      </c>
      <c r="M20" s="18">
        <f t="shared" si="3"/>
        <v>0.74193166460835469</v>
      </c>
      <c r="N20" s="28">
        <f t="shared" si="4"/>
        <v>0.56754123498286968</v>
      </c>
      <c r="O20" s="18">
        <f t="shared" si="5"/>
        <v>1.0490913737562135</v>
      </c>
    </row>
    <row r="21" spans="1:15" x14ac:dyDescent="0.25">
      <c r="A21" s="16">
        <v>17</v>
      </c>
      <c r="B21" s="14">
        <v>23</v>
      </c>
      <c r="C21" s="28">
        <f t="shared" si="0"/>
        <v>84.769949666465408</v>
      </c>
      <c r="D21" s="18">
        <f t="shared" si="1"/>
        <v>156.69596756528452</v>
      </c>
      <c r="J21" s="16">
        <v>17</v>
      </c>
      <c r="K21" s="32">
        <v>23</v>
      </c>
      <c r="L21" s="17">
        <f t="shared" si="2"/>
        <v>0.38531795302938815</v>
      </c>
      <c r="M21" s="18">
        <f t="shared" si="3"/>
        <v>0.71225439802402046</v>
      </c>
      <c r="N21" s="28">
        <f t="shared" si="4"/>
        <v>0.54483958558355483</v>
      </c>
      <c r="O21" s="18">
        <f t="shared" si="5"/>
        <v>1.0071277188059649</v>
      </c>
    </row>
    <row r="22" spans="1:15" x14ac:dyDescent="0.25">
      <c r="A22" s="16">
        <v>16</v>
      </c>
      <c r="B22" s="14">
        <v>22</v>
      </c>
      <c r="C22" s="28">
        <f t="shared" si="0"/>
        <v>81.237868430362681</v>
      </c>
      <c r="D22" s="18">
        <f t="shared" si="1"/>
        <v>150.16696891673101</v>
      </c>
      <c r="J22" s="16">
        <v>16</v>
      </c>
      <c r="K22" s="32">
        <v>22</v>
      </c>
      <c r="L22" s="17">
        <f t="shared" si="2"/>
        <v>0.36926303831983032</v>
      </c>
      <c r="M22" s="18">
        <f t="shared" si="3"/>
        <v>0.68257713143968635</v>
      </c>
      <c r="N22" s="28">
        <f t="shared" si="4"/>
        <v>0.52213793618424009</v>
      </c>
      <c r="O22" s="18">
        <f t="shared" si="5"/>
        <v>0.9651640638557164</v>
      </c>
    </row>
    <row r="23" spans="1:15" x14ac:dyDescent="0.25">
      <c r="A23" s="16">
        <v>15</v>
      </c>
      <c r="B23" s="14">
        <v>21</v>
      </c>
      <c r="C23" s="28">
        <f t="shared" si="0"/>
        <v>77.705787194259955</v>
      </c>
      <c r="D23" s="18">
        <f t="shared" si="1"/>
        <v>143.6379702681775</v>
      </c>
      <c r="J23" s="16">
        <v>15</v>
      </c>
      <c r="K23" s="32">
        <v>21</v>
      </c>
      <c r="L23" s="17">
        <f t="shared" si="2"/>
        <v>0.35320812361027248</v>
      </c>
      <c r="M23" s="18">
        <f t="shared" si="3"/>
        <v>0.65289986485535212</v>
      </c>
      <c r="N23" s="28">
        <f t="shared" si="4"/>
        <v>0.49943628678492524</v>
      </c>
      <c r="O23" s="18">
        <f t="shared" si="5"/>
        <v>0.92320040890546784</v>
      </c>
    </row>
    <row r="24" spans="1:15" x14ac:dyDescent="0.25">
      <c r="A24" s="16">
        <v>14</v>
      </c>
      <c r="B24" s="14">
        <v>20</v>
      </c>
      <c r="C24" s="28">
        <f t="shared" si="0"/>
        <v>74.173705958157228</v>
      </c>
      <c r="D24" s="18">
        <f t="shared" si="1"/>
        <v>137.10897161962396</v>
      </c>
      <c r="J24" s="16">
        <v>14</v>
      </c>
      <c r="K24" s="32">
        <v>20</v>
      </c>
      <c r="L24" s="17">
        <f t="shared" si="2"/>
        <v>0.33715320890071465</v>
      </c>
      <c r="M24" s="18">
        <f t="shared" si="3"/>
        <v>0.62322259827101789</v>
      </c>
      <c r="N24" s="28">
        <f t="shared" si="4"/>
        <v>0.4767346373856105</v>
      </c>
      <c r="O24" s="18">
        <f t="shared" si="5"/>
        <v>0.88123675395521928</v>
      </c>
    </row>
    <row r="25" spans="1:15" x14ac:dyDescent="0.25">
      <c r="A25" s="16">
        <v>13</v>
      </c>
      <c r="B25" s="14">
        <v>19</v>
      </c>
      <c r="C25" s="28">
        <f t="shared" si="0"/>
        <v>70.641624722054516</v>
      </c>
      <c r="D25" s="18">
        <f t="shared" si="1"/>
        <v>130.57997297107045</v>
      </c>
      <c r="J25" s="16">
        <v>13</v>
      </c>
      <c r="K25" s="32">
        <v>19</v>
      </c>
      <c r="L25" s="17">
        <f t="shared" si="2"/>
        <v>0.32109829419115682</v>
      </c>
      <c r="M25" s="18">
        <f t="shared" si="3"/>
        <v>0.59354533168668377</v>
      </c>
      <c r="N25" s="28">
        <f t="shared" si="4"/>
        <v>0.45403298798629571</v>
      </c>
      <c r="O25" s="18">
        <f t="shared" si="5"/>
        <v>0.83927309900497082</v>
      </c>
    </row>
    <row r="26" spans="1:15" x14ac:dyDescent="0.25">
      <c r="A26" s="16">
        <v>12</v>
      </c>
      <c r="B26" s="14">
        <v>18</v>
      </c>
      <c r="C26" s="28">
        <f t="shared" si="0"/>
        <v>67.109543485951775</v>
      </c>
      <c r="D26" s="18">
        <f t="shared" si="1"/>
        <v>124.05097432251692</v>
      </c>
      <c r="J26" s="16">
        <v>12</v>
      </c>
      <c r="K26" s="32">
        <v>18</v>
      </c>
      <c r="L26" s="17">
        <f t="shared" si="2"/>
        <v>0.30504337948159899</v>
      </c>
      <c r="M26" s="18">
        <f t="shared" si="3"/>
        <v>0.56386806510234955</v>
      </c>
      <c r="N26" s="28">
        <f t="shared" si="4"/>
        <v>0.43133133858698092</v>
      </c>
      <c r="O26" s="18">
        <f t="shared" si="5"/>
        <v>0.79730944405472226</v>
      </c>
    </row>
    <row r="27" spans="1:15" x14ac:dyDescent="0.25">
      <c r="A27" s="16">
        <v>11</v>
      </c>
      <c r="B27" s="14">
        <v>17</v>
      </c>
      <c r="C27" s="28">
        <f t="shared" si="0"/>
        <v>63.577462249849063</v>
      </c>
      <c r="D27" s="18">
        <f t="shared" si="1"/>
        <v>117.52197567396338</v>
      </c>
      <c r="J27" s="16">
        <v>11</v>
      </c>
      <c r="K27" s="32">
        <v>17</v>
      </c>
      <c r="L27" s="17">
        <f t="shared" si="2"/>
        <v>0.28898846477204115</v>
      </c>
      <c r="M27" s="18">
        <f t="shared" si="3"/>
        <v>0.53419079851801532</v>
      </c>
      <c r="N27" s="28">
        <f t="shared" si="4"/>
        <v>0.40862968918766618</v>
      </c>
      <c r="O27" s="18">
        <f t="shared" si="5"/>
        <v>0.75534578910447359</v>
      </c>
    </row>
    <row r="28" spans="1:15" x14ac:dyDescent="0.25">
      <c r="A28" s="16">
        <v>10</v>
      </c>
      <c r="B28" s="14">
        <v>16</v>
      </c>
      <c r="C28" s="28">
        <f t="shared" si="0"/>
        <v>60.045381013746322</v>
      </c>
      <c r="D28" s="18">
        <f t="shared" si="1"/>
        <v>110.99297702540986</v>
      </c>
      <c r="J28" s="16">
        <v>10</v>
      </c>
      <c r="K28" s="32">
        <v>16</v>
      </c>
      <c r="L28" s="17">
        <f t="shared" si="2"/>
        <v>0.27293355006248327</v>
      </c>
      <c r="M28" s="18">
        <f t="shared" si="3"/>
        <v>0.5045135319336812</v>
      </c>
      <c r="N28" s="28">
        <f t="shared" si="4"/>
        <v>0.38592803978835133</v>
      </c>
      <c r="O28" s="18">
        <f t="shared" si="5"/>
        <v>0.71338213415422513</v>
      </c>
    </row>
    <row r="29" spans="1:15" x14ac:dyDescent="0.25">
      <c r="A29" s="16" t="s">
        <v>19</v>
      </c>
      <c r="B29" s="14">
        <v>15</v>
      </c>
      <c r="C29" s="28">
        <f t="shared" si="0"/>
        <v>56.513299777643596</v>
      </c>
      <c r="D29" s="18">
        <f t="shared" si="1"/>
        <v>104.46397837685635</v>
      </c>
      <c r="J29" s="16" t="s">
        <v>19</v>
      </c>
      <c r="K29" s="32">
        <v>15</v>
      </c>
      <c r="L29" s="17">
        <f t="shared" si="2"/>
        <v>0.25687863535292543</v>
      </c>
      <c r="M29" s="18">
        <f t="shared" si="3"/>
        <v>0.47483626534934703</v>
      </c>
      <c r="N29" s="28">
        <f t="shared" si="4"/>
        <v>0.36322639038903654</v>
      </c>
      <c r="O29" s="18">
        <f t="shared" si="5"/>
        <v>0.67141847920397668</v>
      </c>
    </row>
    <row r="30" spans="1:15" x14ac:dyDescent="0.25">
      <c r="A30" s="16" t="s">
        <v>18</v>
      </c>
      <c r="B30" s="14">
        <v>14</v>
      </c>
      <c r="C30" s="28">
        <f t="shared" si="0"/>
        <v>52.981218541540876</v>
      </c>
      <c r="D30" s="18">
        <f t="shared" si="1"/>
        <v>97.934979728302821</v>
      </c>
      <c r="J30" s="16" t="s">
        <v>18</v>
      </c>
      <c r="K30" s="32">
        <v>14</v>
      </c>
      <c r="L30" s="17">
        <f t="shared" si="2"/>
        <v>0.2408237206433676</v>
      </c>
      <c r="M30" s="18">
        <f t="shared" si="3"/>
        <v>0.44515899876501286</v>
      </c>
      <c r="N30" s="28">
        <f t="shared" si="4"/>
        <v>0.34052474098972174</v>
      </c>
      <c r="O30" s="18">
        <f t="shared" si="5"/>
        <v>0.62945482425372812</v>
      </c>
    </row>
    <row r="31" spans="1:15" x14ac:dyDescent="0.25">
      <c r="A31" s="16" t="s">
        <v>17</v>
      </c>
      <c r="B31" s="14">
        <v>13</v>
      </c>
      <c r="C31" s="28">
        <f t="shared" si="0"/>
        <v>49.44913730543815</v>
      </c>
      <c r="D31" s="18">
        <f t="shared" si="1"/>
        <v>91.40598107974931</v>
      </c>
      <c r="J31" s="16" t="s">
        <v>17</v>
      </c>
      <c r="K31" s="32">
        <v>13</v>
      </c>
      <c r="L31" s="17">
        <f t="shared" si="2"/>
        <v>0.22476880593380977</v>
      </c>
      <c r="M31" s="18">
        <f t="shared" si="3"/>
        <v>0.41548173218067863</v>
      </c>
      <c r="N31" s="28">
        <f t="shared" si="4"/>
        <v>0.317823091590407</v>
      </c>
      <c r="O31" s="18">
        <f t="shared" si="5"/>
        <v>0.58749116930347955</v>
      </c>
    </row>
    <row r="32" spans="1:15" x14ac:dyDescent="0.25">
      <c r="A32" s="16" t="s">
        <v>16</v>
      </c>
      <c r="B32" s="14">
        <v>12</v>
      </c>
      <c r="C32" s="28">
        <f t="shared" si="0"/>
        <v>45.917056069335423</v>
      </c>
      <c r="D32" s="18">
        <f t="shared" si="1"/>
        <v>84.876982431195771</v>
      </c>
      <c r="J32" s="16" t="s">
        <v>16</v>
      </c>
      <c r="K32" s="32">
        <v>12</v>
      </c>
      <c r="L32" s="17">
        <f t="shared" si="2"/>
        <v>0.20871389122425194</v>
      </c>
      <c r="M32" s="18">
        <f t="shared" si="3"/>
        <v>0.3858044655963444</v>
      </c>
      <c r="N32" s="28">
        <f t="shared" si="4"/>
        <v>0.29512144219109221</v>
      </c>
      <c r="O32" s="18">
        <f t="shared" si="5"/>
        <v>0.54552751435323099</v>
      </c>
    </row>
    <row r="33" spans="1:15" x14ac:dyDescent="0.25">
      <c r="A33" s="16" t="s">
        <v>15</v>
      </c>
      <c r="B33" s="14">
        <v>11</v>
      </c>
      <c r="C33" s="28">
        <f t="shared" si="0"/>
        <v>42.384974833232704</v>
      </c>
      <c r="D33" s="18">
        <f t="shared" si="1"/>
        <v>78.34798378264226</v>
      </c>
      <c r="J33" s="16" t="s">
        <v>15</v>
      </c>
      <c r="K33" s="32">
        <v>11</v>
      </c>
      <c r="L33" s="17">
        <f t="shared" si="2"/>
        <v>0.19265897651469407</v>
      </c>
      <c r="M33" s="18">
        <f t="shared" si="3"/>
        <v>0.35612719901201023</v>
      </c>
      <c r="N33" s="28">
        <f t="shared" si="4"/>
        <v>0.27241979279177742</v>
      </c>
      <c r="O33" s="18">
        <f t="shared" si="5"/>
        <v>0.50356385940298243</v>
      </c>
    </row>
    <row r="34" spans="1:15" x14ac:dyDescent="0.25">
      <c r="A34" s="16" t="s">
        <v>14</v>
      </c>
      <c r="B34" s="14">
        <v>10</v>
      </c>
      <c r="C34" s="28">
        <f t="shared" si="0"/>
        <v>38.852893597129977</v>
      </c>
      <c r="D34" s="18">
        <f t="shared" si="1"/>
        <v>71.818985134088749</v>
      </c>
      <c r="J34" s="16" t="s">
        <v>14</v>
      </c>
      <c r="K34" s="32">
        <v>10</v>
      </c>
      <c r="L34" s="17">
        <f t="shared" si="2"/>
        <v>0.17660406180513624</v>
      </c>
      <c r="M34" s="18">
        <f t="shared" si="3"/>
        <v>0.32644993242767606</v>
      </c>
      <c r="N34" s="28">
        <f t="shared" si="4"/>
        <v>0.24971814339246262</v>
      </c>
      <c r="O34" s="18">
        <f t="shared" si="5"/>
        <v>0.46160020445273392</v>
      </c>
    </row>
    <row r="35" spans="1:15" x14ac:dyDescent="0.25">
      <c r="A35" s="16">
        <v>9</v>
      </c>
      <c r="B35" s="14">
        <v>9</v>
      </c>
      <c r="C35" s="28">
        <f t="shared" si="0"/>
        <v>35.320812361027258</v>
      </c>
      <c r="D35" s="18">
        <f t="shared" si="1"/>
        <v>65.289986485535223</v>
      </c>
      <c r="J35" s="16">
        <v>9</v>
      </c>
      <c r="K35" s="32">
        <v>9</v>
      </c>
      <c r="L35" s="17">
        <f t="shared" si="2"/>
        <v>0.16054914709557841</v>
      </c>
      <c r="M35" s="18">
        <f t="shared" si="3"/>
        <v>0.29677266584334189</v>
      </c>
      <c r="N35" s="28">
        <f t="shared" si="4"/>
        <v>0.22701649399314786</v>
      </c>
      <c r="O35" s="18">
        <f t="shared" si="5"/>
        <v>0.41963654950248541</v>
      </c>
    </row>
    <row r="36" spans="1:15" x14ac:dyDescent="0.25">
      <c r="A36" s="16">
        <v>8</v>
      </c>
      <c r="B36" s="14">
        <v>8</v>
      </c>
      <c r="C36" s="28">
        <f t="shared" si="0"/>
        <v>31.788731124924531</v>
      </c>
      <c r="D36" s="18">
        <f t="shared" si="1"/>
        <v>58.760987836981691</v>
      </c>
      <c r="J36" s="16">
        <v>8</v>
      </c>
      <c r="K36" s="32">
        <v>8</v>
      </c>
      <c r="L36" s="17">
        <f t="shared" si="2"/>
        <v>0.14449423238602058</v>
      </c>
      <c r="M36" s="18">
        <f t="shared" si="3"/>
        <v>0.26709539925900766</v>
      </c>
      <c r="N36" s="28">
        <f t="shared" si="4"/>
        <v>0.20431484459383309</v>
      </c>
      <c r="O36" s="18">
        <f t="shared" si="5"/>
        <v>0.37767289455223679</v>
      </c>
    </row>
    <row r="37" spans="1:15" x14ac:dyDescent="0.25">
      <c r="A37" s="16">
        <v>7</v>
      </c>
      <c r="B37" s="14">
        <v>7</v>
      </c>
      <c r="C37" s="28">
        <f t="shared" si="0"/>
        <v>28.256649888821798</v>
      </c>
      <c r="D37" s="18">
        <f t="shared" si="1"/>
        <v>52.231989188428173</v>
      </c>
      <c r="J37" s="16">
        <v>7</v>
      </c>
      <c r="K37" s="32">
        <v>7</v>
      </c>
      <c r="L37" s="17">
        <f t="shared" si="2"/>
        <v>0.12843931767646272</v>
      </c>
      <c r="M37" s="18">
        <f t="shared" si="3"/>
        <v>0.23741813267467352</v>
      </c>
      <c r="N37" s="28">
        <f t="shared" si="4"/>
        <v>0.18161319519451827</v>
      </c>
      <c r="O37" s="18">
        <f t="shared" si="5"/>
        <v>0.33570923960198834</v>
      </c>
    </row>
    <row r="38" spans="1:15" x14ac:dyDescent="0.25">
      <c r="A38" s="16">
        <v>6</v>
      </c>
      <c r="B38" s="14">
        <v>6</v>
      </c>
      <c r="C38" s="28">
        <f t="shared" si="0"/>
        <v>24.724568652719075</v>
      </c>
      <c r="D38" s="18">
        <f t="shared" si="1"/>
        <v>45.702990539874655</v>
      </c>
      <c r="J38" s="16">
        <v>6</v>
      </c>
      <c r="K38" s="32">
        <v>6</v>
      </c>
      <c r="L38" s="17">
        <f t="shared" si="2"/>
        <v>0.11238440296690488</v>
      </c>
      <c r="M38" s="18">
        <f t="shared" si="3"/>
        <v>0.20774086609033932</v>
      </c>
      <c r="N38" s="28">
        <f t="shared" si="4"/>
        <v>0.1589115457952035</v>
      </c>
      <c r="O38" s="18">
        <f t="shared" si="5"/>
        <v>0.29374558465173978</v>
      </c>
    </row>
    <row r="39" spans="1:15" x14ac:dyDescent="0.25">
      <c r="A39" s="16">
        <v>5</v>
      </c>
      <c r="B39" s="14">
        <v>5</v>
      </c>
      <c r="C39" s="28">
        <f t="shared" si="0"/>
        <v>21.192487416616352</v>
      </c>
      <c r="D39" s="18">
        <f t="shared" si="1"/>
        <v>39.17399189132113</v>
      </c>
      <c r="J39" s="16">
        <v>5</v>
      </c>
      <c r="K39" s="32">
        <v>5</v>
      </c>
      <c r="L39" s="17">
        <f t="shared" si="2"/>
        <v>9.6329488257347037E-2</v>
      </c>
      <c r="M39" s="18">
        <f t="shared" si="3"/>
        <v>0.17806359950600512</v>
      </c>
      <c r="N39" s="28">
        <f t="shared" si="4"/>
        <v>0.13620989639588871</v>
      </c>
      <c r="O39" s="18">
        <f t="shared" si="5"/>
        <v>0.25178192970149121</v>
      </c>
    </row>
    <row r="40" spans="1:15" x14ac:dyDescent="0.25">
      <c r="A40" s="16">
        <v>4</v>
      </c>
      <c r="B40" s="14">
        <v>4</v>
      </c>
      <c r="C40" s="28">
        <f t="shared" si="0"/>
        <v>17.660406180513629</v>
      </c>
      <c r="D40" s="18">
        <f t="shared" si="1"/>
        <v>32.644993242767612</v>
      </c>
      <c r="J40" s="16">
        <v>4</v>
      </c>
      <c r="K40" s="32">
        <v>4</v>
      </c>
      <c r="L40" s="17">
        <f t="shared" si="2"/>
        <v>8.0274573547789205E-2</v>
      </c>
      <c r="M40" s="18">
        <f t="shared" si="3"/>
        <v>0.14838633292167094</v>
      </c>
      <c r="N40" s="28">
        <f t="shared" si="4"/>
        <v>0.11350824699657393</v>
      </c>
      <c r="O40" s="18">
        <f t="shared" si="5"/>
        <v>0.20981827475124271</v>
      </c>
    </row>
    <row r="41" spans="1:15" x14ac:dyDescent="0.25">
      <c r="A41" s="16">
        <v>3</v>
      </c>
      <c r="B41" s="14">
        <v>3</v>
      </c>
      <c r="C41" s="28">
        <f t="shared" si="0"/>
        <v>14.128324944410899</v>
      </c>
      <c r="D41" s="18">
        <f t="shared" si="1"/>
        <v>26.115994594214087</v>
      </c>
      <c r="J41" s="16">
        <v>3</v>
      </c>
      <c r="K41" s="32">
        <v>3</v>
      </c>
      <c r="L41" s="17">
        <f t="shared" si="2"/>
        <v>6.4219658838231358E-2</v>
      </c>
      <c r="M41" s="18">
        <f t="shared" si="3"/>
        <v>0.11870906633733676</v>
      </c>
      <c r="N41" s="28">
        <f t="shared" si="4"/>
        <v>9.0806597597259134E-2</v>
      </c>
      <c r="O41" s="18">
        <f t="shared" si="5"/>
        <v>0.16785461980099417</v>
      </c>
    </row>
    <row r="42" spans="1:15" x14ac:dyDescent="0.25">
      <c r="A42" s="16">
        <v>2</v>
      </c>
      <c r="B42" s="14">
        <v>2</v>
      </c>
      <c r="C42" s="28">
        <f t="shared" si="0"/>
        <v>10.596243708308176</v>
      </c>
      <c r="D42" s="18">
        <f t="shared" si="1"/>
        <v>19.586995945660565</v>
      </c>
      <c r="J42" s="16">
        <v>2</v>
      </c>
      <c r="K42" s="32">
        <v>2</v>
      </c>
      <c r="L42" s="17">
        <f t="shared" si="2"/>
        <v>4.8164744128673519E-2</v>
      </c>
      <c r="M42" s="18">
        <f t="shared" si="3"/>
        <v>8.9031799753002558E-2</v>
      </c>
      <c r="N42" s="28">
        <f t="shared" si="4"/>
        <v>6.8104948197944354E-2</v>
      </c>
      <c r="O42" s="18">
        <f t="shared" si="5"/>
        <v>0.12589096485074561</v>
      </c>
    </row>
    <row r="43" spans="1:15" ht="15.75" thickBot="1" x14ac:dyDescent="0.3">
      <c r="A43" s="16">
        <v>1</v>
      </c>
      <c r="B43" s="15">
        <v>1</v>
      </c>
      <c r="C43" s="29">
        <f t="shared" si="0"/>
        <v>7.0641624722054495</v>
      </c>
      <c r="D43" s="20">
        <f t="shared" si="1"/>
        <v>13.057997297107043</v>
      </c>
      <c r="J43" s="16">
        <v>1</v>
      </c>
      <c r="K43" s="31">
        <v>1</v>
      </c>
      <c r="L43" s="19">
        <f t="shared" si="2"/>
        <v>3.2109829419115679E-2</v>
      </c>
      <c r="M43" s="20">
        <f t="shared" si="3"/>
        <v>5.9354533168668379E-2</v>
      </c>
      <c r="N43" s="29">
        <f t="shared" si="4"/>
        <v>4.5403298798629567E-2</v>
      </c>
      <c r="O43" s="20">
        <f t="shared" si="5"/>
        <v>8.3927309900497085E-2</v>
      </c>
    </row>
  </sheetData>
  <mergeCells count="6">
    <mergeCell ref="L10:M10"/>
    <mergeCell ref="C10:D10"/>
    <mergeCell ref="B10:B12"/>
    <mergeCell ref="N10:O10"/>
    <mergeCell ref="F5:I5"/>
    <mergeCell ref="F6:I6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Trinamic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Kubisch</dc:creator>
  <cp:lastModifiedBy>Stephan Kubisch</cp:lastModifiedBy>
  <dcterms:created xsi:type="dcterms:W3CDTF">2010-11-26T08:52:59Z</dcterms:created>
  <dcterms:modified xsi:type="dcterms:W3CDTF">2016-10-27T14:06:31Z</dcterms:modified>
</cp:coreProperties>
</file>